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75" windowWidth="28290" windowHeight="15525" tabRatio="624"/>
  </bookViews>
  <sheets>
    <sheet name="январь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66" i="1" l="1"/>
  <c r="V66" i="1"/>
  <c r="V65" i="1" l="1"/>
  <c r="AN20" i="1" l="1"/>
  <c r="P65" i="1" l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J27" i="1"/>
  <c r="J28" i="1"/>
  <c r="J29" i="1"/>
  <c r="J30" i="1"/>
  <c r="J23" i="1"/>
  <c r="J22" i="1"/>
  <c r="AB20" i="1"/>
  <c r="E19" i="1"/>
  <c r="F19" i="1"/>
  <c r="G19" i="1"/>
  <c r="H19" i="1"/>
  <c r="I19" i="1"/>
  <c r="K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D18" i="1" s="1"/>
  <c r="P11" i="1"/>
  <c r="P10" i="1"/>
  <c r="P9" i="1" s="1"/>
  <c r="J12" i="1"/>
  <c r="J13" i="1"/>
  <c r="J14" i="1"/>
  <c r="J15" i="1"/>
  <c r="J16" i="1"/>
  <c r="J17" i="1"/>
  <c r="J18" i="1"/>
  <c r="J11" i="1"/>
  <c r="J10" i="1"/>
  <c r="AN8" i="1"/>
  <c r="AB8" i="1"/>
  <c r="V8" i="1"/>
  <c r="P8" i="1"/>
  <c r="J8" i="1"/>
  <c r="S31" i="1"/>
  <c r="R31" i="1"/>
  <c r="D55" i="1"/>
  <c r="D48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D20" i="1" l="1"/>
  <c r="D59" i="1"/>
  <c r="D61" i="1"/>
  <c r="D26" i="1"/>
  <c r="J21" i="1"/>
  <c r="J19" i="1" s="1"/>
  <c r="D8" i="1"/>
  <c r="P21" i="1"/>
  <c r="V21" i="1"/>
  <c r="V9" i="1"/>
  <c r="V7" i="1" s="1"/>
  <c r="AN21" i="1"/>
  <c r="D65" i="1"/>
  <c r="D11" i="1"/>
  <c r="AB19" i="1"/>
  <c r="D51" i="1"/>
  <c r="D64" i="1"/>
  <c r="D14" i="1"/>
  <c r="D12" i="1"/>
  <c r="D42" i="1"/>
  <c r="D53" i="1"/>
  <c r="AB9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9" i="1"/>
  <c r="AN7" i="1" s="1"/>
  <c r="D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9" i="1"/>
  <c r="D40" i="1"/>
  <c r="D21" i="1"/>
  <c r="D19" i="1" s="1"/>
  <c r="D49" i="1"/>
  <c r="D31" i="1"/>
  <c r="D67" i="1" l="1"/>
</calcChain>
</file>

<file path=xl/sharedStrings.xml><?xml version="1.0" encoding="utf-8"?>
<sst xmlns="http://schemas.openxmlformats.org/spreadsheetml/2006/main" count="123" uniqueCount="69">
  <si>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</si>
  <si>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</si>
  <si>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</si>
  <si>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</si>
  <si>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</si>
  <si>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</si>
  <si>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</si>
  <si>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</si>
  <si>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</si>
  <si>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</si>
  <si>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</si>
  <si>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</si>
  <si>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</si>
  <si>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</si>
  <si>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</si>
  <si>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</si>
  <si>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</si>
  <si>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</si>
  <si>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</si>
  <si>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</si>
  <si>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</si>
  <si>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</si>
  <si>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</si>
  <si>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</si>
  <si>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</si>
  <si>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</si>
  <si>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</si>
  <si>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</si>
  <si>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</si>
  <si>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</si>
  <si>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</si>
  <si>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</si>
  <si>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</si>
  <si>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</si>
  <si>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</si>
  <si>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</si>
  <si>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</si>
  <si>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</si>
  <si>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</si>
  <si>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</si>
  <si>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</si>
  <si>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</si>
  <si>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</si>
  <si>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</si>
  <si>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</si>
  <si>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</si>
  <si>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</si>
  <si>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</si>
  <si>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</si>
  <si>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</si>
  <si>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</si>
  <si>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</si>
  <si>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</si>
  <si>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</si>
  <si>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</si>
  <si>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</si>
  <si>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</si>
  <si>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</si>
  <si>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</si>
  <si>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</si>
  <si>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</si>
  <si>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</si>
  <si>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</si>
  <si>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</si>
  <si>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</si>
  <si>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</si>
  <si>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</si>
  <si>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Всего за месяц</t>
  </si>
  <si>
    <t>Отчет о количестве, тематике и результатах рассмотрения обращений граждан, поступивших в администрацию Маслянинского муниципального  округа  Новосибирской области в июле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</si>
</sst>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9"/>
  <sheetViews>
    <sheetView tabSelected="1" workbookViewId="0">
      <selection activeCell="B2" sqref="B2:AN2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0.7109375" style="12" customWidth="1"/>
    <col min="4" max="4" width="4.1406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.5703125" style="14" customWidth="1"/>
    <col min="11" max="12" width="2.140625" style="14" customWidth="1"/>
    <col min="13" max="13" width="3" style="14" customWidth="1"/>
    <col min="14" max="14" width="2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5.140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3.285156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39" t="s">
        <v>68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</row>
    <row r="3" spans="1:51" ht="15.75" thickBot="1" x14ac:dyDescent="0.3">
      <c r="B3" s="147"/>
      <c r="C3" s="148"/>
      <c r="D3" s="140" t="s">
        <v>48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2"/>
    </row>
    <row r="4" spans="1:51" ht="25.15" customHeight="1" x14ac:dyDescent="0.25">
      <c r="B4" s="149"/>
      <c r="C4" s="150"/>
      <c r="D4" s="153" t="s">
        <v>54</v>
      </c>
      <c r="E4" s="131" t="s">
        <v>42</v>
      </c>
      <c r="F4" s="132"/>
      <c r="G4" s="132"/>
      <c r="H4" s="132"/>
      <c r="I4" s="132"/>
      <c r="J4" s="133"/>
      <c r="K4" s="131" t="s">
        <v>0</v>
      </c>
      <c r="L4" s="132"/>
      <c r="M4" s="132"/>
      <c r="N4" s="132"/>
      <c r="O4" s="132"/>
      <c r="P4" s="133"/>
      <c r="Q4" s="156" t="s">
        <v>1</v>
      </c>
      <c r="R4" s="157"/>
      <c r="S4" s="157"/>
      <c r="T4" s="157"/>
      <c r="U4" s="157"/>
      <c r="V4" s="158"/>
      <c r="W4" s="131" t="s">
        <v>2</v>
      </c>
      <c r="X4" s="132"/>
      <c r="Y4" s="132"/>
      <c r="Z4" s="132"/>
      <c r="AA4" s="132"/>
      <c r="AB4" s="133"/>
      <c r="AC4" s="131" t="s">
        <v>3</v>
      </c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3"/>
    </row>
    <row r="5" spans="1:51" ht="13.15" customHeight="1" thickBot="1" x14ac:dyDescent="0.3">
      <c r="B5" s="149"/>
      <c r="C5" s="150"/>
      <c r="D5" s="154"/>
      <c r="E5" s="134"/>
      <c r="F5" s="135"/>
      <c r="G5" s="135"/>
      <c r="H5" s="135"/>
      <c r="I5" s="135"/>
      <c r="J5" s="136"/>
      <c r="K5" s="134"/>
      <c r="L5" s="135"/>
      <c r="M5" s="135"/>
      <c r="N5" s="135"/>
      <c r="O5" s="135"/>
      <c r="P5" s="136"/>
      <c r="Q5" s="159"/>
      <c r="R5" s="160"/>
      <c r="S5" s="160"/>
      <c r="T5" s="160"/>
      <c r="U5" s="160"/>
      <c r="V5" s="161"/>
      <c r="W5" s="134"/>
      <c r="X5" s="135"/>
      <c r="Y5" s="135"/>
      <c r="Z5" s="135"/>
      <c r="AA5" s="135"/>
      <c r="AB5" s="136"/>
      <c r="AC5" s="134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6"/>
    </row>
    <row r="6" spans="1:51" ht="229.9" customHeight="1" thickBot="1" x14ac:dyDescent="0.3">
      <c r="B6" s="151"/>
      <c r="C6" s="152"/>
      <c r="D6" s="155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43" t="s">
        <v>50</v>
      </c>
      <c r="C7" s="165"/>
      <c r="D7" s="82">
        <f>AN7</f>
        <v>6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3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4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/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6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0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/>
      <c r="P8" s="103">
        <f>K8+L8+M8+N8+O8</f>
        <v>0</v>
      </c>
      <c r="Q8" s="88"/>
      <c r="R8" s="89"/>
      <c r="S8" s="89"/>
      <c r="T8" s="89"/>
      <c r="U8" s="90"/>
      <c r="V8" s="103">
        <f>Q8+R8+S8+T8+U8</f>
        <v>0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/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0</v>
      </c>
    </row>
    <row r="9" spans="1:51" ht="28.15" customHeight="1" thickBot="1" x14ac:dyDescent="0.3">
      <c r="B9" s="122"/>
      <c r="C9" s="127" t="s">
        <v>46</v>
      </c>
      <c r="D9" s="128">
        <f>+J9+P9+V9+AB9+AN9</f>
        <v>16</v>
      </c>
      <c r="E9" s="128"/>
      <c r="F9" s="128"/>
      <c r="G9" s="128"/>
      <c r="H9" s="128"/>
      <c r="I9" s="128"/>
      <c r="J9" s="128">
        <f t="shared" ref="J9" si="2">SUM(J10:J14)</f>
        <v>3</v>
      </c>
      <c r="K9" s="128"/>
      <c r="L9" s="128"/>
      <c r="M9" s="128"/>
      <c r="N9" s="128"/>
      <c r="O9" s="128"/>
      <c r="P9" s="128">
        <f>P10+P11+P12+P13+P14</f>
        <v>3</v>
      </c>
      <c r="Q9" s="128"/>
      <c r="R9" s="128"/>
      <c r="S9" s="128"/>
      <c r="T9" s="128"/>
      <c r="U9" s="128"/>
      <c r="V9" s="128">
        <f>V10+V11+V12+V13+V14</f>
        <v>4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6</v>
      </c>
    </row>
    <row r="10" spans="1:51" s="11" customFormat="1" ht="18.75" customHeight="1" x14ac:dyDescent="0.2">
      <c r="B10" s="162" t="s">
        <v>55</v>
      </c>
      <c r="C10" s="126" t="s">
        <v>23</v>
      </c>
      <c r="D10" s="61">
        <f t="shared" ref="D10:D59" si="3">J10+P10+V10+AB10+AN10</f>
        <v>16</v>
      </c>
      <c r="E10" s="94"/>
      <c r="F10" s="95">
        <v>3</v>
      </c>
      <c r="G10" s="95"/>
      <c r="H10" s="96"/>
      <c r="I10" s="97"/>
      <c r="J10" s="98">
        <f>E10+F10+G10+H10+I10</f>
        <v>3</v>
      </c>
      <c r="K10" s="99"/>
      <c r="L10" s="95"/>
      <c r="M10" s="95">
        <v>2</v>
      </c>
      <c r="N10" s="95">
        <v>1</v>
      </c>
      <c r="O10" s="97"/>
      <c r="P10" s="98">
        <f>K10+L10+M10+N10+O10</f>
        <v>3</v>
      </c>
      <c r="Q10" s="99"/>
      <c r="R10" s="95">
        <v>4</v>
      </c>
      <c r="S10" s="95"/>
      <c r="T10" s="95"/>
      <c r="U10" s="97"/>
      <c r="V10" s="98">
        <f>Q10+R10+S10+T10+U10</f>
        <v>4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/>
      <c r="AE10" s="95">
        <v>4</v>
      </c>
      <c r="AF10" s="95">
        <v>2</v>
      </c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6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63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63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63"/>
      <c r="C13" s="47" t="s">
        <v>30</v>
      </c>
      <c r="D13" s="58">
        <f t="shared" si="3"/>
        <v>0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/>
      <c r="V13" s="19">
        <f t="shared" si="6"/>
        <v>0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64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16</v>
      </c>
      <c r="E17" s="66"/>
      <c r="F17" s="67">
        <v>3</v>
      </c>
      <c r="G17" s="67"/>
      <c r="H17" s="68"/>
      <c r="I17" s="69"/>
      <c r="J17" s="5">
        <f t="shared" si="4"/>
        <v>3</v>
      </c>
      <c r="K17" s="79"/>
      <c r="L17" s="67"/>
      <c r="M17" s="67">
        <v>2</v>
      </c>
      <c r="N17" s="67">
        <v>1</v>
      </c>
      <c r="O17" s="69"/>
      <c r="P17" s="5">
        <f t="shared" si="5"/>
        <v>3</v>
      </c>
      <c r="Q17" s="79"/>
      <c r="R17" s="67">
        <v>4</v>
      </c>
      <c r="S17" s="67"/>
      <c r="T17" s="67"/>
      <c r="U17" s="69"/>
      <c r="V17" s="5">
        <f t="shared" si="6"/>
        <v>4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/>
      <c r="AE17" s="67">
        <v>4</v>
      </c>
      <c r="AF17" s="67">
        <v>2</v>
      </c>
      <c r="AG17" s="68"/>
      <c r="AH17" s="68"/>
      <c r="AI17" s="68"/>
      <c r="AJ17" s="68"/>
      <c r="AK17" s="68"/>
      <c r="AL17" s="68"/>
      <c r="AM17" s="68"/>
      <c r="AN17" s="106">
        <f t="shared" si="8"/>
        <v>6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43" t="s">
        <v>49</v>
      </c>
      <c r="C19" s="144"/>
      <c r="D19" s="116">
        <f>D21</f>
        <v>120</v>
      </c>
      <c r="E19" s="117">
        <f t="shared" ref="E19:AM19" si="9">E20+E21</f>
        <v>0</v>
      </c>
      <c r="F19" s="114">
        <f t="shared" si="9"/>
        <v>1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10</v>
      </c>
      <c r="K19" s="113">
        <f t="shared" si="9"/>
        <v>0</v>
      </c>
      <c r="L19" s="114"/>
      <c r="M19" s="114"/>
      <c r="N19" s="114">
        <v>3</v>
      </c>
      <c r="O19" s="118">
        <f t="shared" si="9"/>
        <v>0</v>
      </c>
      <c r="P19" s="100">
        <v>9</v>
      </c>
      <c r="Q19" s="113">
        <f t="shared" si="9"/>
        <v>0</v>
      </c>
      <c r="R19" s="114">
        <v>11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10</v>
      </c>
      <c r="E20" s="83"/>
      <c r="F20" s="84">
        <v>1</v>
      </c>
      <c r="G20" s="84"/>
      <c r="H20" s="85"/>
      <c r="I20" s="86"/>
      <c r="J20" s="17">
        <f>E20+F20+G20+H20+I20</f>
        <v>1</v>
      </c>
      <c r="K20" s="87"/>
      <c r="L20" s="84"/>
      <c r="M20" s="84">
        <v>3</v>
      </c>
      <c r="N20" s="84">
        <v>1</v>
      </c>
      <c r="O20" s="86"/>
      <c r="P20" s="103">
        <f>K20+L20+M20+N20+O20</f>
        <v>4</v>
      </c>
      <c r="Q20" s="88"/>
      <c r="R20" s="89">
        <v>2</v>
      </c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5</v>
      </c>
      <c r="AF20" s="89"/>
      <c r="AG20" s="92"/>
      <c r="AH20" s="92"/>
      <c r="AI20" s="92"/>
      <c r="AJ20" s="92"/>
      <c r="AK20" s="92"/>
      <c r="AL20" s="92"/>
      <c r="AM20" s="92"/>
      <c r="AN20" s="22">
        <f>AC20+AD20+AE20+AF20+AG20+AH20</f>
        <v>5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120</v>
      </c>
      <c r="E21" s="56"/>
      <c r="F21" s="34"/>
      <c r="G21" s="34"/>
      <c r="H21" s="35"/>
      <c r="I21" s="36"/>
      <c r="J21" s="101">
        <f>J22+J23+J24+J25+J26</f>
        <v>9</v>
      </c>
      <c r="K21" s="33"/>
      <c r="L21" s="34"/>
      <c r="M21" s="34"/>
      <c r="N21" s="34"/>
      <c r="O21" s="36"/>
      <c r="P21" s="101">
        <f>P22+P23+P24+P25+P26</f>
        <v>20</v>
      </c>
      <c r="Q21" s="33"/>
      <c r="R21" s="34"/>
      <c r="S21" s="34"/>
      <c r="T21" s="34"/>
      <c r="U21" s="36"/>
      <c r="V21" s="101">
        <f>V22+V23+V25+V26</f>
        <v>64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27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62" t="s">
        <v>55</v>
      </c>
      <c r="C22" s="51" t="s">
        <v>23</v>
      </c>
      <c r="D22" s="57"/>
      <c r="E22" s="62"/>
      <c r="F22" s="63">
        <v>9</v>
      </c>
      <c r="G22" s="63"/>
      <c r="H22" s="64"/>
      <c r="I22" s="65"/>
      <c r="J22" s="18">
        <f>E22+F22+G22+H22+I22</f>
        <v>9</v>
      </c>
      <c r="K22" s="78"/>
      <c r="L22" s="63"/>
      <c r="M22" s="63">
        <v>9</v>
      </c>
      <c r="N22" s="63">
        <v>10</v>
      </c>
      <c r="O22" s="65"/>
      <c r="P22" s="18">
        <f>K22+L22+M22+N22+O22</f>
        <v>19</v>
      </c>
      <c r="Q22" s="78">
        <v>1</v>
      </c>
      <c r="R22" s="63">
        <v>48</v>
      </c>
      <c r="S22" s="63"/>
      <c r="T22" s="63"/>
      <c r="U22" s="65">
        <v>5</v>
      </c>
      <c r="V22" s="18">
        <f>Q22+R22+S22+T22+U22</f>
        <v>54</v>
      </c>
      <c r="W22" s="78"/>
      <c r="X22" s="63"/>
      <c r="Y22" s="63"/>
      <c r="Z22" s="63"/>
      <c r="AA22" s="65"/>
      <c r="AB22" s="18">
        <f>W22+X22+Y22+Z22+AA22</f>
        <v>0</v>
      </c>
      <c r="AC22" s="78">
        <v>1</v>
      </c>
      <c r="AD22" s="63">
        <v>4</v>
      </c>
      <c r="AE22" s="63">
        <v>13</v>
      </c>
      <c r="AF22" s="63">
        <v>9</v>
      </c>
      <c r="AG22" s="64"/>
      <c r="AH22" s="64"/>
      <c r="AI22" s="64"/>
      <c r="AJ22" s="64"/>
      <c r="AK22" s="64"/>
      <c r="AL22" s="64"/>
      <c r="AM22" s="64"/>
      <c r="AN22" s="105">
        <f>AC22+AD22+AE22+AF22+AG22+AH22+AI22+AJ22+AK22+AL22+AM22</f>
        <v>27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63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63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63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>
        <v>1</v>
      </c>
      <c r="N25" s="71"/>
      <c r="O25" s="73"/>
      <c r="P25" s="19">
        <f t="shared" si="11"/>
        <v>1</v>
      </c>
      <c r="Q25" s="80"/>
      <c r="R25" s="71"/>
      <c r="S25" s="71"/>
      <c r="T25" s="71"/>
      <c r="U25" s="73">
        <v>10</v>
      </c>
      <c r="V25" s="19">
        <f t="shared" si="12"/>
        <v>10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/>
      <c r="AF25" s="71"/>
      <c r="AG25" s="72"/>
      <c r="AH25" s="72"/>
      <c r="AI25" s="72"/>
      <c r="AJ25" s="72"/>
      <c r="AK25" s="72"/>
      <c r="AL25" s="72"/>
      <c r="AM25" s="72"/>
      <c r="AN25" s="106">
        <f t="shared" si="14"/>
        <v>0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64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9</v>
      </c>
      <c r="G29" s="67"/>
      <c r="H29" s="68"/>
      <c r="I29" s="69"/>
      <c r="J29" s="5">
        <f t="shared" si="10"/>
        <v>9</v>
      </c>
      <c r="K29" s="79"/>
      <c r="L29" s="67"/>
      <c r="M29" s="67">
        <v>10</v>
      </c>
      <c r="N29" s="67">
        <v>10</v>
      </c>
      <c r="O29" s="69"/>
      <c r="P29" s="5">
        <f t="shared" si="11"/>
        <v>20</v>
      </c>
      <c r="Q29" s="79">
        <v>1</v>
      </c>
      <c r="R29" s="67">
        <v>48</v>
      </c>
      <c r="S29" s="67"/>
      <c r="T29" s="67"/>
      <c r="U29" s="69">
        <v>15</v>
      </c>
      <c r="V29" s="5">
        <f t="shared" si="12"/>
        <v>64</v>
      </c>
      <c r="W29" s="79"/>
      <c r="X29" s="67"/>
      <c r="Y29" s="67"/>
      <c r="Z29" s="67"/>
      <c r="AA29" s="69"/>
      <c r="AB29" s="5">
        <f t="shared" si="13"/>
        <v>0</v>
      </c>
      <c r="AC29" s="79">
        <v>1</v>
      </c>
      <c r="AD29" s="67">
        <v>4</v>
      </c>
      <c r="AE29" s="67">
        <v>13</v>
      </c>
      <c r="AF29" s="67">
        <v>9</v>
      </c>
      <c r="AG29" s="68"/>
      <c r="AH29" s="68"/>
      <c r="AI29" s="68"/>
      <c r="AJ29" s="68"/>
      <c r="AK29" s="68"/>
      <c r="AL29" s="68"/>
      <c r="AM29" s="68"/>
      <c r="AN29" s="106">
        <f t="shared" si="14"/>
        <v>27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45" t="s">
        <v>57</v>
      </c>
      <c r="C31" s="146"/>
      <c r="D31" s="93">
        <f>J31+P31+V31+AB31+AN31</f>
        <v>4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1</v>
      </c>
      <c r="N31" s="112">
        <f t="shared" si="15"/>
        <v>0</v>
      </c>
      <c r="O31" s="112">
        <f t="shared" si="15"/>
        <v>0</v>
      </c>
      <c r="P31" s="102">
        <f t="shared" si="15"/>
        <v>1</v>
      </c>
      <c r="Q31" s="102">
        <f t="shared" si="15"/>
        <v>0</v>
      </c>
      <c r="R31" s="102">
        <f t="shared" ref="R31:AN31" si="16">R32+R33+R34+R35</f>
        <v>2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2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1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1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4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>
        <v>1</v>
      </c>
      <c r="N32" s="95"/>
      <c r="O32" s="97"/>
      <c r="P32" s="98">
        <f>K32+L32+M32+N32+O32</f>
        <v>1</v>
      </c>
      <c r="Q32" s="99"/>
      <c r="R32" s="95">
        <v>2</v>
      </c>
      <c r="S32" s="95"/>
      <c r="T32" s="95"/>
      <c r="U32" s="97"/>
      <c r="V32" s="98">
        <f>Q32+R32+S32+T32+U32</f>
        <v>2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>
        <v>1</v>
      </c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1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4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>
        <v>1</v>
      </c>
      <c r="N38" s="67"/>
      <c r="O38" s="69"/>
      <c r="P38" s="98">
        <f t="shared" si="18"/>
        <v>1</v>
      </c>
      <c r="Q38" s="79"/>
      <c r="R38" s="67">
        <v>2</v>
      </c>
      <c r="S38" s="67"/>
      <c r="T38" s="67"/>
      <c r="U38" s="69"/>
      <c r="V38" s="5">
        <f t="shared" si="19"/>
        <v>2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>
        <v>1</v>
      </c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1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45" t="s">
        <v>58</v>
      </c>
      <c r="C40" s="146"/>
      <c r="D40" s="82">
        <f>J40+P40+V40+AB40+AN40</f>
        <v>30</v>
      </c>
      <c r="E40" s="109">
        <f t="shared" ref="E40:J40" si="22">E41+E42+E43+E44</f>
        <v>2</v>
      </c>
      <c r="F40" s="109">
        <f t="shared" si="22"/>
        <v>1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3</v>
      </c>
      <c r="K40" s="102">
        <f t="shared" ref="K40:AN40" si="23">K41+K42+K43+K44</f>
        <v>0</v>
      </c>
      <c r="L40" s="102">
        <f t="shared" si="23"/>
        <v>2</v>
      </c>
      <c r="M40" s="102">
        <f t="shared" si="23"/>
        <v>0</v>
      </c>
      <c r="N40" s="102">
        <f t="shared" si="23"/>
        <v>0</v>
      </c>
      <c r="O40" s="102">
        <f t="shared" si="23"/>
        <v>1</v>
      </c>
      <c r="P40" s="102">
        <f t="shared" si="23"/>
        <v>3</v>
      </c>
      <c r="Q40" s="102">
        <f t="shared" si="23"/>
        <v>0</v>
      </c>
      <c r="R40" s="102">
        <f t="shared" si="23"/>
        <v>10</v>
      </c>
      <c r="S40" s="102">
        <f t="shared" si="23"/>
        <v>0</v>
      </c>
      <c r="T40" s="102">
        <f t="shared" si="23"/>
        <v>0</v>
      </c>
      <c r="U40" s="102">
        <f t="shared" si="23"/>
        <v>1</v>
      </c>
      <c r="V40" s="102">
        <f t="shared" si="23"/>
        <v>11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2</v>
      </c>
      <c r="AD40" s="102">
        <f t="shared" si="23"/>
        <v>0</v>
      </c>
      <c r="AE40" s="102">
        <f t="shared" si="23"/>
        <v>9</v>
      </c>
      <c r="AF40" s="102"/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13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30</v>
      </c>
      <c r="E41" s="94">
        <v>2</v>
      </c>
      <c r="F41" s="95">
        <v>1</v>
      </c>
      <c r="G41" s="95"/>
      <c r="H41" s="96"/>
      <c r="I41" s="97"/>
      <c r="J41" s="98">
        <f>E41+F41+G41+H41+I41</f>
        <v>3</v>
      </c>
      <c r="K41" s="99"/>
      <c r="L41" s="95">
        <v>2</v>
      </c>
      <c r="M41" s="95"/>
      <c r="N41" s="95"/>
      <c r="O41" s="97">
        <v>1</v>
      </c>
      <c r="P41" s="98">
        <f>K41+L41+M41+N41+O41</f>
        <v>3</v>
      </c>
      <c r="Q41" s="99"/>
      <c r="R41" s="95">
        <v>10</v>
      </c>
      <c r="S41" s="95"/>
      <c r="T41" s="95"/>
      <c r="U41" s="97">
        <v>1</v>
      </c>
      <c r="V41" s="98">
        <f>Q41+R41+S41+++++T41+U41</f>
        <v>11</v>
      </c>
      <c r="W41" s="99"/>
      <c r="X41" s="95"/>
      <c r="Y41" s="95"/>
      <c r="Z41" s="95"/>
      <c r="AA41" s="97"/>
      <c r="AB41" s="98">
        <f>W41+X41+Y41+Z41+AA41</f>
        <v>0</v>
      </c>
      <c r="AC41" s="99">
        <v>2</v>
      </c>
      <c r="AD41" s="95"/>
      <c r="AE41" s="95">
        <v>9</v>
      </c>
      <c r="AF41" s="95">
        <v>2</v>
      </c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13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30</v>
      </c>
      <c r="E47" s="66">
        <v>2</v>
      </c>
      <c r="F47" s="67">
        <v>1</v>
      </c>
      <c r="G47" s="67"/>
      <c r="H47" s="68"/>
      <c r="I47" s="69"/>
      <c r="J47" s="5">
        <f t="shared" si="24"/>
        <v>3</v>
      </c>
      <c r="K47" s="79"/>
      <c r="L47" s="67">
        <v>2</v>
      </c>
      <c r="M47" s="67"/>
      <c r="N47" s="67"/>
      <c r="O47" s="69">
        <v>1</v>
      </c>
      <c r="P47" s="5">
        <f t="shared" si="25"/>
        <v>3</v>
      </c>
      <c r="Q47" s="79"/>
      <c r="R47" s="67">
        <v>10</v>
      </c>
      <c r="S47" s="67"/>
      <c r="T47" s="67"/>
      <c r="U47" s="69">
        <v>1</v>
      </c>
      <c r="V47" s="5">
        <f t="shared" si="26"/>
        <v>11</v>
      </c>
      <c r="W47" s="79"/>
      <c r="X47" s="67"/>
      <c r="Y47" s="67"/>
      <c r="Z47" s="67"/>
      <c r="AA47" s="69"/>
      <c r="AB47" s="5">
        <f t="shared" si="27"/>
        <v>0</v>
      </c>
      <c r="AC47" s="79">
        <v>2</v>
      </c>
      <c r="AD47" s="67"/>
      <c r="AE47" s="67">
        <v>9</v>
      </c>
      <c r="AF47" s="67">
        <v>2</v>
      </c>
      <c r="AG47" s="68"/>
      <c r="AH47" s="68"/>
      <c r="AI47" s="68"/>
      <c r="AJ47" s="68"/>
      <c r="AK47" s="68"/>
      <c r="AL47" s="68"/>
      <c r="AM47" s="68"/>
      <c r="AN47" s="106">
        <f t="shared" si="28"/>
        <v>13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43" t="s">
        <v>59</v>
      </c>
      <c r="C49" s="144"/>
      <c r="D49" s="93">
        <f>J49+P49+V49+AB49+AN49</f>
        <v>6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1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1</v>
      </c>
      <c r="Q49" s="109">
        <f t="shared" si="29"/>
        <v>0</v>
      </c>
      <c r="R49" s="109">
        <f t="shared" si="29"/>
        <v>3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3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2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2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66" t="s">
        <v>44</v>
      </c>
      <c r="C50" s="45" t="s">
        <v>60</v>
      </c>
      <c r="D50" s="61">
        <f t="shared" si="3"/>
        <v>6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>
        <v>1</v>
      </c>
      <c r="M50" s="95"/>
      <c r="N50" s="95"/>
      <c r="O50" s="97"/>
      <c r="P50" s="98">
        <f t="shared" ref="P50:P55" si="31">K50+L50+M50+N50+O50</f>
        <v>1</v>
      </c>
      <c r="Q50" s="99"/>
      <c r="R50" s="95">
        <v>3</v>
      </c>
      <c r="S50" s="95"/>
      <c r="T50" s="95"/>
      <c r="U50" s="97"/>
      <c r="V50" s="98">
        <f t="shared" ref="V50:V55" si="32">Q50+R50+S50+T50+U50</f>
        <v>3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>
        <v>2</v>
      </c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2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67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6</v>
      </c>
      <c r="E54" s="66"/>
      <c r="F54" s="67"/>
      <c r="G54" s="67"/>
      <c r="H54" s="68"/>
      <c r="I54" s="69"/>
      <c r="J54" s="5">
        <f t="shared" si="30"/>
        <v>0</v>
      </c>
      <c r="K54" s="79"/>
      <c r="L54" s="67">
        <v>1</v>
      </c>
      <c r="M54" s="67"/>
      <c r="N54" s="67"/>
      <c r="O54" s="69"/>
      <c r="P54" s="5">
        <f t="shared" si="31"/>
        <v>1</v>
      </c>
      <c r="Q54" s="79"/>
      <c r="R54" s="67">
        <v>3</v>
      </c>
      <c r="S54" s="67"/>
      <c r="T54" s="67"/>
      <c r="U54" s="69"/>
      <c r="V54" s="5">
        <f t="shared" si="32"/>
        <v>3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>
        <v>2</v>
      </c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2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43" t="s">
        <v>62</v>
      </c>
      <c r="C56" s="144"/>
      <c r="D56" s="82">
        <f>J56+P56+V56+AB56+AN56</f>
        <v>49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7</v>
      </c>
      <c r="N56" s="109">
        <f t="shared" si="35"/>
        <v>0</v>
      </c>
      <c r="O56" s="109">
        <f t="shared" si="35"/>
        <v>0</v>
      </c>
      <c r="P56" s="109">
        <f>P57+P58</f>
        <v>7</v>
      </c>
      <c r="Q56" s="109">
        <f t="shared" si="35"/>
        <v>0</v>
      </c>
      <c r="R56" s="109">
        <f t="shared" si="35"/>
        <v>28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28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1</v>
      </c>
      <c r="AD56" s="109">
        <f t="shared" si="35"/>
        <v>1</v>
      </c>
      <c r="AE56" s="109">
        <f t="shared" si="35"/>
        <v>7</v>
      </c>
      <c r="AF56" s="109">
        <f t="shared" si="35"/>
        <v>5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14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66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>
        <v>7</v>
      </c>
      <c r="N57" s="95"/>
      <c r="O57" s="97"/>
      <c r="P57" s="98">
        <f t="shared" ref="P57:P64" si="37">K57+L57+M57+N57+O57</f>
        <v>7</v>
      </c>
      <c r="Q57" s="99"/>
      <c r="R57" s="95">
        <v>28</v>
      </c>
      <c r="S57" s="95"/>
      <c r="T57" s="95"/>
      <c r="U57" s="97"/>
      <c r="V57" s="98">
        <f t="shared" ref="V57:V64" si="38">Q57+R57+S57+T57+U57</f>
        <v>28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>
        <v>1</v>
      </c>
      <c r="AD57" s="95">
        <v>1</v>
      </c>
      <c r="AE57" s="95">
        <v>7</v>
      </c>
      <c r="AF57" s="95">
        <v>5</v>
      </c>
      <c r="AG57" s="96"/>
      <c r="AH57" s="96"/>
      <c r="AI57" s="96"/>
      <c r="AJ57" s="96"/>
      <c r="AK57" s="96"/>
      <c r="AL57" s="96"/>
      <c r="AM57" s="96"/>
      <c r="AN57" s="39">
        <f t="shared" ref="AN57:AN65" si="40">AC57+AD57+AE57+AF57+AG57+AH57+AI57+AJ57+AK57+AL57+AM57</f>
        <v>14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67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6</v>
      </c>
      <c r="E59" s="62"/>
      <c r="F59" s="63">
        <v>1</v>
      </c>
      <c r="G59" s="63"/>
      <c r="H59" s="64"/>
      <c r="I59" s="65"/>
      <c r="J59" s="6">
        <f t="shared" si="36"/>
        <v>1</v>
      </c>
      <c r="K59" s="78"/>
      <c r="L59" s="63"/>
      <c r="M59" s="63"/>
      <c r="N59" s="63"/>
      <c r="O59" s="65"/>
      <c r="P59" s="6">
        <f t="shared" si="37"/>
        <v>0</v>
      </c>
      <c r="Q59" s="78"/>
      <c r="R59" s="63">
        <v>3</v>
      </c>
      <c r="S59" s="63"/>
      <c r="T59" s="63"/>
      <c r="U59" s="65"/>
      <c r="V59" s="6">
        <f t="shared" si="38"/>
        <v>3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>
        <v>2</v>
      </c>
      <c r="AG59" s="64"/>
      <c r="AH59" s="64"/>
      <c r="AI59" s="64"/>
      <c r="AJ59" s="64"/>
      <c r="AK59" s="64"/>
      <c r="AL59" s="64"/>
      <c r="AM59" s="64"/>
      <c r="AN59" s="42">
        <f t="shared" si="40"/>
        <v>2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3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>
        <v>3</v>
      </c>
      <c r="S60" s="67"/>
      <c r="T60" s="67"/>
      <c r="U60" s="69"/>
      <c r="V60" s="5">
        <f t="shared" si="38"/>
        <v>3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45</v>
      </c>
      <c r="E61" s="66"/>
      <c r="F61" s="67">
        <v>1</v>
      </c>
      <c r="G61" s="67"/>
      <c r="H61" s="68"/>
      <c r="I61" s="69"/>
      <c r="J61" s="5">
        <f t="shared" si="36"/>
        <v>1</v>
      </c>
      <c r="K61" s="79"/>
      <c r="L61" s="67"/>
      <c r="M61" s="67">
        <v>7</v>
      </c>
      <c r="N61" s="67"/>
      <c r="O61" s="69"/>
      <c r="P61" s="5">
        <f t="shared" si="37"/>
        <v>7</v>
      </c>
      <c r="Q61" s="79"/>
      <c r="R61" s="67">
        <v>25</v>
      </c>
      <c r="S61" s="67"/>
      <c r="T61" s="67"/>
      <c r="U61" s="69"/>
      <c r="V61" s="5">
        <f t="shared" si="38"/>
        <v>25</v>
      </c>
      <c r="W61" s="79"/>
      <c r="X61" s="67"/>
      <c r="Y61" s="67"/>
      <c r="Z61" s="67"/>
      <c r="AA61" s="69"/>
      <c r="AB61" s="5">
        <f t="shared" si="39"/>
        <v>0</v>
      </c>
      <c r="AC61" s="79">
        <v>1</v>
      </c>
      <c r="AD61" s="67">
        <v>1</v>
      </c>
      <c r="AE61" s="67">
        <v>7</v>
      </c>
      <c r="AF61" s="67">
        <v>3</v>
      </c>
      <c r="AG61" s="68"/>
      <c r="AH61" s="68"/>
      <c r="AI61" s="68"/>
      <c r="AJ61" s="68"/>
      <c r="AK61" s="68"/>
      <c r="AL61" s="68"/>
      <c r="AM61" s="68"/>
      <c r="AN61" s="40">
        <f t="shared" si="40"/>
        <v>12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7" t="s">
        <v>63</v>
      </c>
      <c r="C63" s="13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7" t="s">
        <v>64</v>
      </c>
      <c r="C64" s="137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7" t="s">
        <v>66</v>
      </c>
      <c r="C65" s="137"/>
      <c r="D65" s="120">
        <f>J65+P65+V65+AB65+AN65</f>
        <v>11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>
        <v>3</v>
      </c>
      <c r="N65" s="121"/>
      <c r="O65" s="121"/>
      <c r="P65" s="102">
        <f>K65+L65+M65+N65+O65</f>
        <v>3</v>
      </c>
      <c r="Q65" s="121"/>
      <c r="R65" s="121">
        <v>3</v>
      </c>
      <c r="S65" s="121"/>
      <c r="T65" s="121"/>
      <c r="U65" s="121"/>
      <c r="V65" s="102">
        <f>Q65+R65+S65+T65+U65</f>
        <v>3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>
        <v>5</v>
      </c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5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7" t="s">
        <v>65</v>
      </c>
      <c r="C66" s="137"/>
      <c r="D66" s="120">
        <f t="shared" si="41"/>
        <v>66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>
        <v>1</v>
      </c>
      <c r="M66" s="121">
        <v>12</v>
      </c>
      <c r="N66" s="121"/>
      <c r="O66" s="121"/>
      <c r="P66" s="102">
        <v>13</v>
      </c>
      <c r="Q66" s="121"/>
      <c r="R66" s="121">
        <v>24</v>
      </c>
      <c r="S66" s="121"/>
      <c r="T66" s="121"/>
      <c r="U66" s="121"/>
      <c r="V66" s="102">
        <f>Q66+R66+S66+T66+U66</f>
        <v>24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15</v>
      </c>
      <c r="AF66" s="121">
        <v>14</v>
      </c>
      <c r="AG66" s="121"/>
      <c r="AH66" s="121"/>
      <c r="AI66" s="121"/>
      <c r="AJ66" s="121"/>
      <c r="AK66" s="121"/>
      <c r="AL66" s="121"/>
      <c r="AM66" s="121"/>
      <c r="AN66" s="102">
        <f>AC66+AD66+AE66+AF66+AG66+AH66+AI66+AJ66+AK66+AL66+AM66</f>
        <v>29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C67" s="12" t="s">
        <v>67</v>
      </c>
      <c r="D67" s="12">
        <f>D9+D31+D49+D65</f>
        <v>37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B66:C66"/>
    <mergeCell ref="B7:C7"/>
    <mergeCell ref="B31:C31"/>
    <mergeCell ref="B56:C56"/>
    <mergeCell ref="B57:B58"/>
    <mergeCell ref="B50:B51"/>
    <mergeCell ref="B22:B26"/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</mergeCells>
  <pageMargins left="0" right="0" top="0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Administraciya</cp:lastModifiedBy>
  <cp:lastPrinted>2025-06-30T07:56:10Z</cp:lastPrinted>
  <dcterms:created xsi:type="dcterms:W3CDTF">2013-08-05T09:25:18Z</dcterms:created>
  <dcterms:modified xsi:type="dcterms:W3CDTF">2025-07-31T09:49:06Z</dcterms:modified>
</cp:coreProperties>
</file>